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drawings/vmlDrawing1.vml" ContentType="application/vnd.openxmlformats-officedocument.vmlDrawing"/>
  <Override PartName="/xl/worksheets/_rels/sheet1.xml.rels" ContentType="application/vnd.openxmlformats-package.relationship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comments1.xml" ContentType="application/vnd.openxmlformats-officedocument.spreadsheetml.comments+xml"/>
  <Override PartName="/xl/styles.xml" ContentType="application/vnd.openxmlformats-officedocument.spreadsheetml.styl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Foglio1" sheetId="1" state="visible" r:id="rId2"/>
    <sheet name="Foglio2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C11" authorId="0">
      <text>
        <r>
          <rPr>
            <sz val="11"/>
            <color rgb="FF000000"/>
            <rFont val="Calibri"/>
            <family val="2"/>
            <charset val="1"/>
          </rPr>
          <t xml:space="preserve">miro:
</t>
        </r>
        <r>
          <rPr>
            <sz val="9"/>
            <color rgb="FF000000"/>
            <rFont val="Tahoma"/>
            <family val="2"/>
            <charset val="1"/>
          </rPr>
          <t xml:space="preserve">rendimento riferito alla responsabilità e non alla bancata
</t>
        </r>
      </text>
    </comment>
  </commentList>
</comments>
</file>

<file path=xl/sharedStrings.xml><?xml version="1.0" encoding="utf-8"?>
<sst xmlns="http://schemas.openxmlformats.org/spreadsheetml/2006/main" count="49" uniqueCount="27">
  <si>
    <t xml:space="preserve">book diversi</t>
  </si>
  <si>
    <t xml:space="preserve">stesso book</t>
  </si>
  <si>
    <t xml:space="preserve">punta</t>
  </si>
  <si>
    <t xml:space="preserve">banca</t>
  </si>
  <si>
    <t xml:space="preserve">puntata</t>
  </si>
  <si>
    <t xml:space="preserve">bancata</t>
  </si>
  <si>
    <t xml:space="preserve">responsabiità</t>
  </si>
  <si>
    <t xml:space="preserve">quota punta</t>
  </si>
  <si>
    <t xml:space="preserve">quota banca</t>
  </si>
  <si>
    <t xml:space="preserve">commissione</t>
  </si>
  <si>
    <t xml:space="preserve">alfa</t>
  </si>
  <si>
    <t xml:space="preserve">netto</t>
  </si>
  <si>
    <t xml:space="preserve">rend netto</t>
  </si>
  <si>
    <t xml:space="preserve">guadagno richiesto</t>
  </si>
  <si>
    <t xml:space="preserve">guadagno</t>
  </si>
  <si>
    <t xml:space="preserve">Se si entra nel mercato con una puntata bisogna andare  alla colonna punta, inserire puntata, quota punta, quota banca e commissione: il foglio restituisce la cifra da bancare, la responsabilità corrispondente, il guadagno netto  ed il rendimento riferito alla puntata iniziale.</t>
  </si>
  <si>
    <t xml:space="preserve">Se si entra nel mercato bancando  bisogna entrare alla colonna banca, inserire bancata , quota punta, quota banca e commissione: il foglio restituisce la cifra da puntare, la responsabilità corrispondente alla bancata iniziale, il guadagno netto   ed il rendimento riferito tale responsabilità.</t>
  </si>
  <si>
    <t xml:space="preserve">Alle righe 14 e 15 viene fatto un altro calcolo, in funzione di quota punta, quota banca e commissione il foglio restituisce la cifra da puntare o bancare in funzione del guadagno richiesto  a seconda di quale operazione si intenda fare per entrare nel mercato</t>
  </si>
  <si>
    <t xml:space="preserve">Alfa=puntata/bancata</t>
  </si>
  <si>
    <t xml:space="preserve">Alfa equilibrio</t>
  </si>
  <si>
    <t xml:space="preserve">Alfa caso 1</t>
  </si>
  <si>
    <t xml:space="preserve">In caso di vittoria di banca si pareggia la puntata e il guadagno/perdita è tutto su punta</t>
  </si>
  <si>
    <t xml:space="preserve">Alfa caso 2</t>
  </si>
  <si>
    <t xml:space="preserve">In caso di vittoria di punta si pareggia la bancata e il guadagno/perdita è tutto su banca</t>
  </si>
  <si>
    <t xml:space="preserve">Forza valore di Alfa</t>
  </si>
  <si>
    <t xml:space="preserve">Risultato netto se vince punta</t>
  </si>
  <si>
    <t xml:space="preserve">Risultato netto se vince banca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</si>
</sst>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&quot;€ &quot;#,##0.00"/>
    <numFmt numFmtId="166" formatCode="0.00"/>
    <numFmt numFmtId="167" formatCode="0%"/>
    <numFmt numFmtId="168" formatCode="0.00%"/>
    <numFmt numFmtId="169" formatCode="0.0000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sz val="9"/>
      <color rgb="FF000000"/>
      <name val="Tahoma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DCE6F2"/>
        <bgColor rgb="FFCCFFFF"/>
      </patternFill>
    </fill>
    <fill>
      <patternFill patternType="solid">
        <fgColor rgb="FFFFFF00"/>
        <bgColor rgb="FFFFFF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true"/>
    </xf>
    <xf numFmtId="164" fontId="4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tru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0" fillId="3" borderId="1" xfId="0" applyFont="false" applyBorder="true" applyAlignment="false" applyProtection="true">
      <alignment horizontal="general" vertical="bottom" textRotation="0" wrapText="false" indent="0" shrinkToFit="false"/>
      <protection locked="true" hidden="tru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3" borderId="1" xfId="0" applyFont="false" applyBorder="true" applyAlignment="false" applyProtection="true">
      <alignment horizontal="general" vertical="bottom" textRotation="0" wrapText="false" indent="0" shrinkToFit="false"/>
      <protection locked="true" hidden="true"/>
    </xf>
    <xf numFmtId="168" fontId="0" fillId="3" borderId="1" xfId="0" applyFont="false" applyBorder="true" applyAlignment="false" applyProtection="true">
      <alignment horizontal="general" vertical="bottom" textRotation="0" wrapText="false" indent="0" shrinkToFit="false"/>
      <protection locked="true" hidden="true"/>
    </xf>
    <xf numFmtId="165" fontId="0" fillId="3" borderId="1" xfId="0" applyFont="false" applyBorder="true" applyAlignment="true" applyProtection="true">
      <alignment horizontal="center" vertical="bottom" textRotation="0" wrapText="false" indent="0" shrinkToFit="false"/>
      <protection locked="true" hidden="true"/>
    </xf>
    <xf numFmtId="164" fontId="0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center" textRotation="0" wrapText="true" indent="0" shrinkToFit="true"/>
      <protection locked="true" hidden="false"/>
    </xf>
    <xf numFmtId="164" fontId="0" fillId="0" borderId="0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65" fontId="0" fillId="3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0" fillId="3" borderId="1" xfId="0" applyFont="false" applyBorder="true" applyAlignment="false" applyProtection="true">
      <alignment horizontal="general" vertical="bottom" textRotation="0" wrapText="false" indent="0" shrinkToFit="false"/>
      <protection locked="true" hidden="tru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CE6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2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0" activeCellId="0" sqref="A10"/>
    </sheetView>
  </sheetViews>
  <sheetFormatPr defaultColWidth="8.6875" defaultRowHeight="15" zeroHeight="false" outlineLevelRow="0" outlineLevelCol="0"/>
  <cols>
    <col collapsed="false" customWidth="true" hidden="false" outlineLevel="0" max="1" min="1" style="0" width="17.42"/>
    <col collapsed="false" customWidth="true" hidden="false" outlineLevel="0" max="2" min="2" style="0" width="12.37"/>
    <col collapsed="false" customWidth="true" hidden="false" outlineLevel="0" max="3" min="3" style="0" width="11.25"/>
    <col collapsed="false" customWidth="true" hidden="false" outlineLevel="0" max="4" min="4" style="0" width="12.14"/>
    <col collapsed="false" customWidth="true" hidden="false" outlineLevel="0" max="6" min="6" style="0" width="18.58"/>
  </cols>
  <sheetData>
    <row r="1" customFormat="false" ht="15" hidden="false" customHeight="false" outlineLevel="0" collapsed="false">
      <c r="A1" s="1"/>
      <c r="B1" s="2" t="s">
        <v>0</v>
      </c>
      <c r="C1" s="1"/>
      <c r="D1" s="1"/>
      <c r="E1" s="1"/>
      <c r="F1" s="1"/>
      <c r="G1" s="2" t="s">
        <v>1</v>
      </c>
      <c r="H1" s="1"/>
      <c r="I1" s="1"/>
    </row>
    <row r="2" customFormat="false" ht="15" hidden="false" customHeight="false" outlineLevel="0" collapsed="false">
      <c r="A2" s="1"/>
      <c r="B2" s="1" t="s">
        <v>2</v>
      </c>
      <c r="C2" s="1" t="s">
        <v>3</v>
      </c>
      <c r="D2" s="1"/>
      <c r="E2" s="1"/>
      <c r="F2" s="1"/>
      <c r="G2" s="1" t="s">
        <v>2</v>
      </c>
      <c r="H2" s="1" t="s">
        <v>3</v>
      </c>
      <c r="I2" s="1"/>
    </row>
    <row r="3" customFormat="false" ht="15" hidden="false" customHeight="false" outlineLevel="0" collapsed="false">
      <c r="A3" s="1" t="s">
        <v>4</v>
      </c>
      <c r="B3" s="3" t="n">
        <v>336.75</v>
      </c>
      <c r="C3" s="4" t="n">
        <f aca="false">C4/C9</f>
        <v>1.0025641025641</v>
      </c>
      <c r="D3" s="1"/>
      <c r="E3" s="1"/>
      <c r="F3" s="1" t="s">
        <v>4</v>
      </c>
      <c r="G3" s="3" t="n">
        <v>50</v>
      </c>
      <c r="H3" s="4" t="n">
        <f aca="false">H4/H9</f>
        <v>50.2685714285714</v>
      </c>
      <c r="I3" s="1"/>
    </row>
    <row r="4" customFormat="false" ht="15" hidden="false" customHeight="false" outlineLevel="0" collapsed="false">
      <c r="A4" s="1" t="s">
        <v>5</v>
      </c>
      <c r="B4" s="4" t="n">
        <f aca="false">B3*B9</f>
        <v>459.736956521739</v>
      </c>
      <c r="C4" s="3" t="n">
        <v>1.7</v>
      </c>
      <c r="D4" s="1"/>
      <c r="E4" s="1"/>
      <c r="F4" s="1" t="s">
        <v>5</v>
      </c>
      <c r="G4" s="4" t="n">
        <f aca="false">G3*G9</f>
        <v>55.2631578947369</v>
      </c>
      <c r="H4" s="3" t="n">
        <v>55.56</v>
      </c>
      <c r="I4" s="1"/>
    </row>
    <row r="5" customFormat="false" ht="15" hidden="false" customHeight="false" outlineLevel="0" collapsed="false">
      <c r="A5" s="1" t="s">
        <v>6</v>
      </c>
      <c r="B5" s="4" t="n">
        <f aca="false">B4*(B7-1)</f>
        <v>91.9473913043478</v>
      </c>
      <c r="C5" s="4" t="n">
        <f aca="false">C4*(C7-1)</f>
        <v>0.34</v>
      </c>
      <c r="D5" s="1"/>
      <c r="E5" s="1"/>
      <c r="F5" s="1" t="s">
        <v>6</v>
      </c>
      <c r="G5" s="4" t="n">
        <f aca="false">G4*(G7-1)</f>
        <v>49.7368421052632</v>
      </c>
      <c r="H5" s="4" t="n">
        <f aca="false">H4*(H7-1)</f>
        <v>50.004</v>
      </c>
      <c r="I5" s="1"/>
    </row>
    <row r="6" customFormat="false" ht="15" hidden="false" customHeight="false" outlineLevel="0" collapsed="false">
      <c r="A6" s="1" t="s">
        <v>7</v>
      </c>
      <c r="B6" s="5" t="n">
        <v>1.6</v>
      </c>
      <c r="C6" s="5" t="n">
        <v>2</v>
      </c>
      <c r="D6" s="1"/>
      <c r="E6" s="1"/>
      <c r="F6" s="1" t="s">
        <v>7</v>
      </c>
      <c r="G6" s="5" t="n">
        <v>2.1</v>
      </c>
      <c r="H6" s="5" t="n">
        <v>2.1</v>
      </c>
      <c r="I6" s="1"/>
    </row>
    <row r="7" customFormat="false" ht="15" hidden="false" customHeight="false" outlineLevel="0" collapsed="false">
      <c r="A7" s="1" t="s">
        <v>8</v>
      </c>
      <c r="B7" s="5" t="n">
        <v>1.2</v>
      </c>
      <c r="C7" s="5" t="n">
        <v>1.2</v>
      </c>
      <c r="D7" s="1"/>
      <c r="E7" s="1"/>
      <c r="F7" s="1" t="s">
        <v>8</v>
      </c>
      <c r="G7" s="5" t="n">
        <v>1.9</v>
      </c>
      <c r="H7" s="5" t="n">
        <v>1.9</v>
      </c>
      <c r="I7" s="1"/>
    </row>
    <row r="8" customFormat="false" ht="15" hidden="false" customHeight="false" outlineLevel="0" collapsed="false">
      <c r="A8" s="1" t="s">
        <v>9</v>
      </c>
      <c r="B8" s="6" t="n">
        <v>0.05</v>
      </c>
      <c r="C8" s="6" t="n">
        <v>0.05</v>
      </c>
      <c r="D8" s="1"/>
      <c r="E8" s="1"/>
      <c r="F8" s="1" t="s">
        <v>9</v>
      </c>
      <c r="G8" s="6" t="n">
        <v>0.05</v>
      </c>
      <c r="H8" s="6" t="n">
        <v>0.05</v>
      </c>
      <c r="I8" s="1"/>
    </row>
    <row r="9" customFormat="false" ht="13.8" hidden="true" customHeight="false" outlineLevel="0" collapsed="false">
      <c r="A9" s="1" t="s">
        <v>10</v>
      </c>
      <c r="B9" s="7" t="n">
        <f aca="false">((B6-1)*(1-B8)+1)/(B7-B8)</f>
        <v>1.36521739130435</v>
      </c>
      <c r="C9" s="7" t="n">
        <f aca="false">((C6-1)*(1-C8)+1)/(C7-C8)</f>
        <v>1.69565217391304</v>
      </c>
      <c r="D9" s="1"/>
      <c r="E9" s="1"/>
      <c r="F9" s="1" t="s">
        <v>10</v>
      </c>
      <c r="G9" s="7" t="n">
        <f aca="false">G6/G7</f>
        <v>1.10526315789474</v>
      </c>
      <c r="H9" s="7" t="n">
        <f aca="false">H6/H7</f>
        <v>1.10526315789474</v>
      </c>
      <c r="I9" s="1"/>
    </row>
    <row r="10" customFormat="false" ht="15" hidden="false" customHeight="false" outlineLevel="0" collapsed="false">
      <c r="A10" s="1" t="s">
        <v>11</v>
      </c>
      <c r="B10" s="4" t="n">
        <f aca="false">B4*(1-B8)-B3</f>
        <v>100.000108695652</v>
      </c>
      <c r="C10" s="4" t="n">
        <f aca="false">C4*(1-C8)-C3</f>
        <v>0.612435897435898</v>
      </c>
      <c r="D10" s="1"/>
      <c r="E10" s="1"/>
      <c r="F10" s="1" t="s">
        <v>11</v>
      </c>
      <c r="G10" s="4" t="n">
        <f aca="false">IF(G6&gt;G7,(G4-G3)*(1-G8),(G4-G3))</f>
        <v>5.00000000000001</v>
      </c>
      <c r="H10" s="4" t="n">
        <f aca="false">IF(H6&gt;H7,(H4-H3)*(1-H8),(H4-H3))</f>
        <v>5.02685714285715</v>
      </c>
      <c r="I10" s="1"/>
    </row>
    <row r="11" customFormat="false" ht="15" hidden="false" customHeight="false" outlineLevel="0" collapsed="false">
      <c r="A11" s="1" t="s">
        <v>12</v>
      </c>
      <c r="B11" s="8" t="n">
        <f aca="false">B10/B3</f>
        <v>0.29695652173913</v>
      </c>
      <c r="C11" s="8" t="n">
        <f aca="false">C10/C5</f>
        <v>1.80128205128205</v>
      </c>
      <c r="D11" s="1"/>
      <c r="E11" s="1"/>
      <c r="F11" s="1" t="s">
        <v>12</v>
      </c>
      <c r="G11" s="8" t="n">
        <f aca="false">G10/G3</f>
        <v>0.1</v>
      </c>
      <c r="H11" s="8" t="n">
        <f aca="false">H10/H3</f>
        <v>0.1</v>
      </c>
      <c r="I11" s="1"/>
    </row>
    <row r="12" customFormat="false" ht="15" hidden="false" customHeight="false" outlineLevel="0" collapsed="false">
      <c r="A12" s="1"/>
      <c r="B12" s="1"/>
      <c r="C12" s="1"/>
      <c r="D12" s="1"/>
      <c r="E12" s="1"/>
      <c r="F12" s="1"/>
      <c r="G12" s="1"/>
      <c r="H12" s="1"/>
      <c r="I12" s="1"/>
    </row>
    <row r="13" customFormat="false" ht="15" hidden="false" customHeight="false" outlineLevel="0" collapsed="false">
      <c r="A13" s="1"/>
      <c r="B13" s="1"/>
      <c r="C13" s="1"/>
      <c r="D13" s="1"/>
      <c r="E13" s="1"/>
      <c r="F13" s="1"/>
      <c r="G13" s="1"/>
      <c r="H13" s="1"/>
      <c r="I13" s="1"/>
    </row>
    <row r="14" customFormat="false" ht="15" hidden="false" customHeight="false" outlineLevel="0" collapsed="false">
      <c r="A14" s="1" t="s">
        <v>13</v>
      </c>
      <c r="B14" s="3" t="n">
        <v>100</v>
      </c>
      <c r="C14" s="3" t="n">
        <v>5</v>
      </c>
      <c r="D14" s="1" t="s">
        <v>14</v>
      </c>
      <c r="E14" s="1"/>
      <c r="F14" s="1" t="s">
        <v>13</v>
      </c>
      <c r="G14" s="3" t="n">
        <v>5</v>
      </c>
      <c r="H14" s="3" t="n">
        <v>5</v>
      </c>
      <c r="I14" s="1" t="s">
        <v>14</v>
      </c>
    </row>
    <row r="15" customFormat="false" ht="15" hidden="false" customHeight="false" outlineLevel="0" collapsed="false">
      <c r="A15" s="1" t="s">
        <v>4</v>
      </c>
      <c r="B15" s="9" t="n">
        <f aca="false">IF(B14/B11&gt;0,B14/B11,"-")</f>
        <v>336.749633967789</v>
      </c>
      <c r="C15" s="9" t="n">
        <f aca="false">IF((C14/C11)/(C7-1)&gt;0,(C14/C11)/(C7-1),"-")</f>
        <v>13.8790035587189</v>
      </c>
      <c r="D15" s="1" t="s">
        <v>5</v>
      </c>
      <c r="E15" s="1"/>
      <c r="F15" s="1" t="s">
        <v>4</v>
      </c>
      <c r="G15" s="9" t="n">
        <f aca="false">IF(G14/G11&gt;0,G14/G11,"-")</f>
        <v>49.9999999999999</v>
      </c>
      <c r="H15" s="9" t="n">
        <f aca="false">(H14/H11)/(H7-1)</f>
        <v>55.5555555555555</v>
      </c>
      <c r="I15" s="1" t="s">
        <v>5</v>
      </c>
    </row>
    <row r="19" customFormat="false" ht="30" hidden="false" customHeight="true" outlineLevel="0" collapsed="false">
      <c r="A19" s="10" t="s">
        <v>15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</row>
    <row r="20" customFormat="false" ht="11.25" hidden="false" customHeight="true" outlineLevel="0" collapsed="false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</row>
    <row r="21" customFormat="false" ht="45.75" hidden="false" customHeight="true" outlineLevel="0" collapsed="false">
      <c r="A21" s="10" t="s">
        <v>16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</row>
    <row r="23" customFormat="false" ht="24.75" hidden="false" customHeight="true" outlineLevel="0" collapsed="false">
      <c r="A23" s="12" t="s">
        <v>17</v>
      </c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customFormat="false" ht="15" hidden="false" customHeight="false" outlineLevel="0" collapsed="false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customFormat="false" ht="15" hidden="false" customHeight="false" outlineLevel="0" collapsed="false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customFormat="false" ht="15" hidden="false" customHeight="false" outlineLevel="0" collapsed="false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</sheetData>
  <sheetProtection sheet="true" objects="true" scenarios="true"/>
  <mergeCells count="3">
    <mergeCell ref="A19:L19"/>
    <mergeCell ref="A21:L21"/>
    <mergeCell ref="A23:L26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C2:G1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15" activeCellId="0" sqref="F15"/>
    </sheetView>
  </sheetViews>
  <sheetFormatPr defaultColWidth="8.6875" defaultRowHeight="15" zeroHeight="false" outlineLevelRow="0" outlineLevelCol="0"/>
  <cols>
    <col collapsed="false" customWidth="true" hidden="false" outlineLevel="0" max="3" min="3" style="0" width="18.85"/>
  </cols>
  <sheetData>
    <row r="2" customFormat="false" ht="15" hidden="false" customHeight="false" outlineLevel="0" collapsed="false">
      <c r="G2" s="0" t="s">
        <v>18</v>
      </c>
    </row>
    <row r="4" customFormat="false" ht="15" hidden="false" customHeight="false" outlineLevel="0" collapsed="false">
      <c r="C4" s="1" t="s">
        <v>7</v>
      </c>
      <c r="D4" s="5" t="n">
        <v>1.6</v>
      </c>
    </row>
    <row r="5" customFormat="false" ht="15" hidden="false" customHeight="false" outlineLevel="0" collapsed="false">
      <c r="C5" s="1" t="s">
        <v>8</v>
      </c>
      <c r="D5" s="5" t="n">
        <v>1.2</v>
      </c>
    </row>
    <row r="6" customFormat="false" ht="15" hidden="false" customHeight="false" outlineLevel="0" collapsed="false">
      <c r="C6" s="1" t="s">
        <v>9</v>
      </c>
      <c r="D6" s="6" t="n">
        <v>0.05</v>
      </c>
    </row>
    <row r="7" customFormat="false" ht="15" hidden="false" customHeight="false" outlineLevel="0" collapsed="false">
      <c r="C7" s="13" t="s">
        <v>2</v>
      </c>
      <c r="D7" s="14" t="n">
        <v>1</v>
      </c>
    </row>
    <row r="8" customFormat="false" ht="15" hidden="false" customHeight="false" outlineLevel="0" collapsed="false">
      <c r="C8" s="13" t="s">
        <v>3</v>
      </c>
      <c r="D8" s="14" t="n">
        <f aca="false">D7/D15</f>
        <v>2.84981476204047</v>
      </c>
    </row>
    <row r="11" customFormat="false" ht="13.8" hidden="false" customHeight="false" outlineLevel="0" collapsed="false">
      <c r="C11" s="0" t="s">
        <v>19</v>
      </c>
      <c r="D11" s="15" t="n">
        <f aca="false">(D5-D6)/(D4*(1-D6)+D6)</f>
        <v>0.732484076433121</v>
      </c>
    </row>
    <row r="12" customFormat="false" ht="15" hidden="false" customHeight="false" outlineLevel="0" collapsed="false">
      <c r="C12" s="0" t="s">
        <v>20</v>
      </c>
      <c r="D12" s="15" t="n">
        <f aca="false">1-D6</f>
        <v>0.95</v>
      </c>
      <c r="E12" s="0" t="s">
        <v>21</v>
      </c>
    </row>
    <row r="13" customFormat="false" ht="15" hidden="false" customHeight="false" outlineLevel="0" collapsed="false">
      <c r="C13" s="0" t="s">
        <v>22</v>
      </c>
      <c r="D13" s="15" t="n">
        <f aca="false">(D5-1)/(D4-1)/(1-D6)</f>
        <v>0.350877192982456</v>
      </c>
      <c r="E13" s="0" t="s">
        <v>23</v>
      </c>
    </row>
    <row r="15" customFormat="false" ht="15" hidden="false" customHeight="false" outlineLevel="0" collapsed="false">
      <c r="C15" s="0" t="s">
        <v>24</v>
      </c>
      <c r="D15" s="16" t="n">
        <v>0.3509</v>
      </c>
    </row>
    <row r="18" customFormat="false" ht="15" hidden="false" customHeight="false" outlineLevel="0" collapsed="false">
      <c r="C18" s="17" t="s">
        <v>25</v>
      </c>
      <c r="D18" s="14" t="n">
        <f aca="false">D7*(D4-1)*(1-D6)-(D5-1)*D8</f>
        <v>3.70475919067026E-005</v>
      </c>
    </row>
    <row r="19" customFormat="false" ht="15" hidden="false" customHeight="false" outlineLevel="0" collapsed="false">
      <c r="C19" s="17" t="s">
        <v>26</v>
      </c>
      <c r="D19" s="14" t="n">
        <f aca="false">D8*(1-D6)-D7</f>
        <v>1.70732402393844</v>
      </c>
    </row>
  </sheetData>
  <sheetProtection sheet="true" objects="true" scenarios="true"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30</TotalTime>
  <Application>LibreOffice/6.4.2.2$Linux_X86_64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2019-12-16T09:26:03Z</dcterms:created>
  <dc:creator/>
  <dc:description/>
  <dc:language>it-IT</dc:language>
  <cp:lastModifiedBy/>
  <dcterms:modified xsi:type="dcterms:W3CDTF">2020-04-29T22:38:36Z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