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o\Dropbox\betting\"/>
    </mc:Choice>
  </mc:AlternateContent>
  <workbookProtection lockStructure="1"/>
  <bookViews>
    <workbookView xWindow="480" yWindow="30" windowWidth="13335" windowHeight="768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C15" i="1" l="1"/>
  <c r="H5" i="1" l="1"/>
  <c r="H9" i="1"/>
  <c r="H3" i="1" s="1"/>
  <c r="H10" i="1" s="1"/>
  <c r="H11" i="1" s="1"/>
  <c r="H15" i="1" s="1"/>
  <c r="G9" i="1"/>
  <c r="G4" i="1" s="1"/>
  <c r="G5" i="1" s="1"/>
  <c r="C5" i="1"/>
  <c r="G10" i="1" l="1"/>
  <c r="G11" i="1" s="1"/>
  <c r="G15" i="1" s="1"/>
  <c r="C9" i="1"/>
  <c r="B9" i="1"/>
  <c r="B4" i="1" s="1"/>
  <c r="C3" i="1" l="1"/>
  <c r="C10" i="1" s="1"/>
  <c r="C11" i="1" s="1"/>
  <c r="B10" i="1"/>
  <c r="B11" i="1" s="1"/>
  <c r="B15" i="1" s="1"/>
  <c r="B5" i="1"/>
</calcChain>
</file>

<file path=xl/comments1.xml><?xml version="1.0" encoding="utf-8"?>
<comments xmlns="http://schemas.openxmlformats.org/spreadsheetml/2006/main">
  <authors>
    <author>miro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miro:</t>
        </r>
        <r>
          <rPr>
            <sz val="9"/>
            <color indexed="81"/>
            <rFont val="Tahoma"/>
            <family val="2"/>
          </rPr>
          <t xml:space="preserve">
rendimento riferito alla responsabilità e non alla bancata
</t>
        </r>
      </text>
    </comment>
  </commentList>
</comments>
</file>

<file path=xl/sharedStrings.xml><?xml version="1.0" encoding="utf-8"?>
<sst xmlns="http://schemas.openxmlformats.org/spreadsheetml/2006/main" count="35" uniqueCount="18">
  <si>
    <t>alfa</t>
  </si>
  <si>
    <t>punta</t>
  </si>
  <si>
    <t>banca</t>
  </si>
  <si>
    <t>netto</t>
  </si>
  <si>
    <t>rend netto</t>
  </si>
  <si>
    <t>responsabiità</t>
  </si>
  <si>
    <t>puntata</t>
  </si>
  <si>
    <t>bancata</t>
  </si>
  <si>
    <t>quota punta</t>
  </si>
  <si>
    <t>quota banca</t>
  </si>
  <si>
    <t>commissione</t>
  </si>
  <si>
    <t>book diversi</t>
  </si>
  <si>
    <t>stesso book</t>
  </si>
  <si>
    <t>guadagno richiesto</t>
  </si>
  <si>
    <t>guadagno</t>
  </si>
  <si>
    <t>Alle righe 14 e 15 viene fatto un altro calcolo, in funzione di quota punta, quota banca e commissione il foglio restituisce la cifra da puntare o bancare in funzione del guadagno richiesto  a seconda di quale operazione si intenda fare per entrare nel mercato</t>
  </si>
  <si>
    <t>Se si entra nel mercato con una puntata bisogna andare  alla colonna punta, inserire puntata, quota punta, quota banca e commissione: il foglio restituisce la cifra da bancare, la responsabilità corrispondente, il guadagno netto  ed il rendimento riferito alla puntata iniziale.</t>
  </si>
  <si>
    <t>Se si entra nel mercato bancando  bisogna entrare alla colonna banca, inserire bancata , quota punta, quota banca e commissione: il foglio restituisce la cifra da puntare, la responsabilità corrispondente alla bancata iniziale, il guadagno netto   ed il rendimento riferito tale responsabilità.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</si>
</sst>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164" fontId="0" fillId="3" borderId="1" xfId="0" applyNumberFormat="1" applyFill="1" applyBorder="1" applyProtection="1">
      <protection hidden="1"/>
    </xf>
    <xf numFmtId="2" fontId="0" fillId="3" borderId="1" xfId="0" applyNumberFormat="1" applyFill="1" applyBorder="1" applyProtection="1">
      <protection hidden="1"/>
    </xf>
    <xf numFmtId="10" fontId="0" fillId="3" borderId="1" xfId="0" applyNumberFormat="1" applyFill="1" applyBorder="1" applyProtection="1">
      <protection hidden="1"/>
    </xf>
    <xf numFmtId="16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9" fontId="0" fillId="2" borderId="1" xfId="0" applyNumberFormat="1" applyFill="1" applyBorder="1" applyProtection="1">
      <protection locked="0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vertical="center" wrapText="1"/>
    </xf>
    <xf numFmtId="164" fontId="0" fillId="3" borderId="1" xfId="0" applyNumberFormat="1" applyFill="1" applyBorder="1" applyAlignment="1" applyProtection="1">
      <alignment horizontal="center"/>
      <protection hidden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G4" sqref="G4"/>
    </sheetView>
  </sheetViews>
  <sheetFormatPr defaultRowHeight="15" x14ac:dyDescent="0.25"/>
  <cols>
    <col min="1" max="1" width="17.42578125" customWidth="1"/>
    <col min="2" max="2" width="8" bestFit="1" customWidth="1"/>
    <col min="3" max="3" width="8" customWidth="1"/>
    <col min="4" max="4" width="12.140625" customWidth="1"/>
    <col min="6" max="6" width="18.5703125" customWidth="1"/>
  </cols>
  <sheetData>
    <row r="1" spans="1:9" x14ac:dyDescent="0.25">
      <c r="A1" s="1"/>
      <c r="B1" s="2" t="s">
        <v>11</v>
      </c>
      <c r="C1" s="1"/>
      <c r="D1" s="1"/>
      <c r="E1" s="1"/>
      <c r="F1" s="1"/>
      <c r="G1" s="2" t="s">
        <v>12</v>
      </c>
      <c r="H1" s="1"/>
      <c r="I1" s="1"/>
    </row>
    <row r="2" spans="1:9" x14ac:dyDescent="0.25">
      <c r="A2" s="1"/>
      <c r="B2" s="1" t="s">
        <v>1</v>
      </c>
      <c r="C2" s="1" t="s">
        <v>2</v>
      </c>
      <c r="D2" s="1"/>
      <c r="E2" s="1"/>
      <c r="F2" s="1"/>
      <c r="G2" s="1" t="s">
        <v>1</v>
      </c>
      <c r="H2" s="1" t="s">
        <v>2</v>
      </c>
      <c r="I2" s="1"/>
    </row>
    <row r="3" spans="1:9" x14ac:dyDescent="0.25">
      <c r="A3" s="1" t="s">
        <v>6</v>
      </c>
      <c r="B3" s="6">
        <v>99.73</v>
      </c>
      <c r="C3" s="3">
        <f>C4/C9</f>
        <v>99.72811735941319</v>
      </c>
      <c r="D3" s="1"/>
      <c r="E3" s="1"/>
      <c r="F3" s="1" t="s">
        <v>6</v>
      </c>
      <c r="G3" s="6">
        <v>50</v>
      </c>
      <c r="H3" s="3">
        <f>H4/H9</f>
        <v>50.268571428571427</v>
      </c>
      <c r="I3" s="1"/>
    </row>
    <row r="4" spans="1:9" x14ac:dyDescent="0.25">
      <c r="A4" s="1" t="s">
        <v>7</v>
      </c>
      <c r="B4" s="3">
        <f>B3*B9</f>
        <v>110.24208108108108</v>
      </c>
      <c r="C4" s="6">
        <v>110.24</v>
      </c>
      <c r="D4" s="1"/>
      <c r="E4" s="1"/>
      <c r="F4" s="1" t="s">
        <v>7</v>
      </c>
      <c r="G4" s="3">
        <f>G3*G9</f>
        <v>55.26315789473685</v>
      </c>
      <c r="H4" s="6">
        <v>55.56</v>
      </c>
      <c r="I4" s="1"/>
    </row>
    <row r="5" spans="1:9" x14ac:dyDescent="0.25">
      <c r="A5" s="1" t="s">
        <v>5</v>
      </c>
      <c r="B5" s="3">
        <f>B4*(B7-1)</f>
        <v>99.21787297297297</v>
      </c>
      <c r="C5" s="3">
        <f>C4*(C7-1)</f>
        <v>99.21599999999998</v>
      </c>
      <c r="D5" s="1"/>
      <c r="E5" s="1"/>
      <c r="F5" s="1" t="s">
        <v>5</v>
      </c>
      <c r="G5" s="3">
        <f>G4*(G7-1)</f>
        <v>49.736842105263158</v>
      </c>
      <c r="H5" s="3">
        <f>H4*(H7-1)</f>
        <v>50.003999999999998</v>
      </c>
      <c r="I5" s="1"/>
    </row>
    <row r="6" spans="1:9" x14ac:dyDescent="0.25">
      <c r="A6" s="1" t="s">
        <v>8</v>
      </c>
      <c r="B6" s="7">
        <v>2.1</v>
      </c>
      <c r="C6" s="7">
        <v>2.1</v>
      </c>
      <c r="D6" s="1"/>
      <c r="E6" s="1"/>
      <c r="F6" s="1" t="s">
        <v>8</v>
      </c>
      <c r="G6" s="7">
        <v>2.1</v>
      </c>
      <c r="H6" s="7">
        <v>2.1</v>
      </c>
      <c r="I6" s="1"/>
    </row>
    <row r="7" spans="1:9" x14ac:dyDescent="0.25">
      <c r="A7" s="1" t="s">
        <v>9</v>
      </c>
      <c r="B7" s="7">
        <v>1.9</v>
      </c>
      <c r="C7" s="7">
        <v>1.9</v>
      </c>
      <c r="D7" s="1"/>
      <c r="E7" s="1"/>
      <c r="F7" s="1" t="s">
        <v>9</v>
      </c>
      <c r="G7" s="7">
        <v>1.9</v>
      </c>
      <c r="H7" s="7">
        <v>1.9</v>
      </c>
      <c r="I7" s="1"/>
    </row>
    <row r="8" spans="1:9" x14ac:dyDescent="0.25">
      <c r="A8" s="1" t="s">
        <v>10</v>
      </c>
      <c r="B8" s="8">
        <v>0.05</v>
      </c>
      <c r="C8" s="8">
        <v>0.05</v>
      </c>
      <c r="D8" s="1"/>
      <c r="E8" s="1"/>
      <c r="F8" s="1" t="s">
        <v>10</v>
      </c>
      <c r="G8" s="8">
        <v>0.05</v>
      </c>
      <c r="H8" s="8">
        <v>0.05</v>
      </c>
      <c r="I8" s="1"/>
    </row>
    <row r="9" spans="1:9" hidden="1" x14ac:dyDescent="0.25">
      <c r="A9" s="1" t="s">
        <v>0</v>
      </c>
      <c r="B9" s="4">
        <f>((B6-1)*(1-B8)+1)/(B7-B8)</f>
        <v>1.1054054054054054</v>
      </c>
      <c r="C9" s="4">
        <f>((C6-1)*(1-C8)+1)/(C7-C8)</f>
        <v>1.1054054054054054</v>
      </c>
      <c r="D9" s="1"/>
      <c r="E9" s="1"/>
      <c r="F9" s="1" t="s">
        <v>0</v>
      </c>
      <c r="G9" s="4">
        <f>G6/G7</f>
        <v>1.1052631578947369</v>
      </c>
      <c r="H9" s="4">
        <f>H6/H7</f>
        <v>1.1052631578947369</v>
      </c>
      <c r="I9" s="1"/>
    </row>
    <row r="10" spans="1:9" x14ac:dyDescent="0.25">
      <c r="A10" s="1" t="s">
        <v>3</v>
      </c>
      <c r="B10" s="3">
        <f>B4*(1-B8)-B3</f>
        <v>4.9999770270270147</v>
      </c>
      <c r="C10" s="3">
        <f>C4*(1-C8)-C3</f>
        <v>4.9998826405868044</v>
      </c>
      <c r="D10" s="1"/>
      <c r="E10" s="1"/>
      <c r="F10" s="1" t="s">
        <v>3</v>
      </c>
      <c r="G10" s="3">
        <f>IF(G6&gt;G7,(G4-G3)*(1-G8),(G4-G3))</f>
        <v>5.0000000000000071</v>
      </c>
      <c r="H10" s="3">
        <f>IF(H6&gt;H7,(H4-H3)*(1-H8),(H4-H3))</f>
        <v>5.0268571428571462</v>
      </c>
      <c r="I10" s="1"/>
    </row>
    <row r="11" spans="1:9" x14ac:dyDescent="0.25">
      <c r="A11" s="1" t="s">
        <v>4</v>
      </c>
      <c r="B11" s="5">
        <f>B10/B3</f>
        <v>5.0135135135135012E-2</v>
      </c>
      <c r="C11" s="5">
        <f>C10/C5</f>
        <v>5.0393914697093263E-2</v>
      </c>
      <c r="D11" s="1"/>
      <c r="E11" s="1"/>
      <c r="F11" s="1" t="s">
        <v>4</v>
      </c>
      <c r="G11" s="5">
        <f>G10/G3</f>
        <v>0.10000000000000014</v>
      </c>
      <c r="H11" s="5">
        <f>H10/H3</f>
        <v>0.10000000000000007</v>
      </c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 t="s">
        <v>13</v>
      </c>
      <c r="B14" s="6">
        <v>5</v>
      </c>
      <c r="C14" s="6">
        <v>5</v>
      </c>
      <c r="D14" s="1" t="s">
        <v>14</v>
      </c>
      <c r="E14" s="1"/>
      <c r="F14" s="1" t="s">
        <v>13</v>
      </c>
      <c r="G14" s="6">
        <v>5</v>
      </c>
      <c r="H14" s="6">
        <v>5</v>
      </c>
      <c r="I14" s="1" t="s">
        <v>14</v>
      </c>
    </row>
    <row r="15" spans="1:9" x14ac:dyDescent="0.25">
      <c r="A15" s="1" t="s">
        <v>6</v>
      </c>
      <c r="B15" s="13">
        <f>IF(B14/B11&gt;0,B14/B11,"-")</f>
        <v>99.730458221024506</v>
      </c>
      <c r="C15" s="13">
        <f>IF((C14/C11)/(C7-1)&gt;0,(C14/C11)/(C7-1),"-")</f>
        <v>110.242587601078</v>
      </c>
      <c r="D15" s="1" t="s">
        <v>7</v>
      </c>
      <c r="E15" s="1"/>
      <c r="F15" s="1" t="s">
        <v>6</v>
      </c>
      <c r="G15" s="13">
        <f>IF(G14/G11&gt;0,G14/G11,"-")</f>
        <v>49.999999999999929</v>
      </c>
      <c r="H15" s="13">
        <f>(H14/H11)/(H7-1)</f>
        <v>55.555555555555522</v>
      </c>
      <c r="I15" s="1" t="s">
        <v>7</v>
      </c>
    </row>
    <row r="19" spans="1:12" ht="30" customHeight="1" x14ac:dyDescent="0.25">
      <c r="A19" s="10" t="s">
        <v>16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11.2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45.75" customHeight="1" x14ac:dyDescent="0.25">
      <c r="A21" s="1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3" spans="1:12" ht="24.75" customHeight="1" x14ac:dyDescent="0.25">
      <c r="A23" s="11" t="s">
        <v>15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</sheetData>
  <sheetProtection sheet="1" objects="1" scenarios="1"/>
  <mergeCells count="3">
    <mergeCell ref="A23:L26"/>
    <mergeCell ref="A19:L19"/>
    <mergeCell ref="A21:L2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miro</cp:lastModifiedBy>
  <dcterms:created xsi:type="dcterms:W3CDTF">2019-12-16T09:26:03Z</dcterms:created>
  <dcterms:modified xsi:type="dcterms:W3CDTF">2019-12-19T18:01:03Z</dcterms:modified>
</cp:coreProperties>
</file>